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S-44\Desktop\CONTA SEP21\CUENTA PUBLICA\2021. 4to TRIM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17928" windowHeight="9732"/>
  </bookViews>
  <sheets>
    <sheet name="BALANCE" sheetId="1" r:id="rId1"/>
  </sheets>
  <definedNames>
    <definedName name="_xlnm.Print_Area" localSheetId="0">BALANCE!$B$2:$E$70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D18" i="1" s="1"/>
  <c r="D19" i="1" s="1"/>
  <c r="D20" i="1" s="1"/>
  <c r="D27" i="1" s="1"/>
  <c r="C8" i="1"/>
  <c r="C18" i="1" s="1"/>
  <c r="C19" i="1" s="1"/>
  <c r="C20" i="1" s="1"/>
  <c r="C27" i="1" s="1"/>
  <c r="E18" i="1" l="1"/>
  <c r="E19" i="1" s="1"/>
  <c r="E20" i="1" s="1"/>
  <c r="E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<sst xmlns="http://schemas.openxmlformats.org/spreadsheetml/2006/main" count="70" uniqueCount="46">
  <si>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</si>
  <si>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</si>
  <si>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</si>
  <si>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</si>
  <si>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</si>
  <si>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</si>
  <si>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</si>
  <si>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</si>
  <si>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</si>
  <si>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</si>
  <si>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</si>
  <si>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</si>
  <si>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</si>
  <si>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</si>
  <si>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</si>
  <si>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</si>
  <si>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</si>
  <si>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</si>
  <si>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</si>
  <si>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</si>
  <si>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</si>
  <si>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</si>
  <si>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</si>
  <si>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</si>
  <si>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</si>
  <si>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</si>
  <si>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</si>
  <si>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</si>
  <si>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</si>
  <si>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</si>
  <si>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</si>
  <si>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</si>
  <si>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</si>
  <si>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</si>
  <si>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</si>
  <si>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</si>
  <si>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</si>
  <si>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</si>
  <si>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</si>
  <si>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</si>
  <si>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</si>
  <si>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</si>
  <si>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</si>
  <si>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</si>
  <si>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CAMARGO (a)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</si>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</sst>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232834</xdr:colOff>
      <xdr:row>65</xdr:row>
      <xdr:rowOff>138642</xdr:rowOff>
    </xdr:from>
    <xdr:to>
      <xdr:col>1</xdr:col>
      <xdr:colOff>2956984</xdr:colOff>
      <xdr:row>69</xdr:row>
      <xdr:rowOff>148167</xdr:rowOff>
    </xdr:to>
    <xdr:sp macro="" textlink="">
      <xdr:nvSpPr>
        <xdr:cNvPr id="2" name="CuadroTexto 1"/>
        <xdr:cNvSpPr txBox="1"/>
      </xdr:nvSpPr>
      <xdr:spPr>
        <a:xfrm>
          <a:off x="476251" y="15738475"/>
          <a:ext cx="27241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Ing.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Genaro Solís González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Ejecutivo </a:t>
          </a:r>
        </a:p>
      </xdr:txBody>
    </xdr:sp>
    <xdr:clientData/>
  </xdr:twoCellAnchor>
  <xdr:twoCellAnchor>
    <xdr:from>
      <xdr:col>2</xdr:col>
      <xdr:colOff>33865</xdr:colOff>
      <xdr:row>63</xdr:row>
      <xdr:rowOff>270933</xdr:rowOff>
    </xdr:from>
    <xdr:to>
      <xdr:col>4</xdr:col>
      <xdr:colOff>440265</xdr:colOff>
      <xdr:row>71</xdr:row>
      <xdr:rowOff>101600</xdr:rowOff>
    </xdr:to>
    <xdr:sp macro="" textlink="">
      <xdr:nvSpPr>
        <xdr:cNvPr id="4" name="CuadroTexto 3"/>
        <xdr:cNvSpPr txBox="1"/>
      </xdr:nvSpPr>
      <xdr:spPr>
        <a:xfrm>
          <a:off x="3691465" y="14952133"/>
          <a:ext cx="2861733" cy="1447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Luis Ángel Fuentes Hernández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Director Financiero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35" zoomScale="90" zoomScaleNormal="90" workbookViewId="0">
      <selection activeCell="B39" sqref="B39:B40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2" t="s">
        <v>44</v>
      </c>
      <c r="C2" s="43"/>
      <c r="D2" s="43"/>
      <c r="E2" s="44"/>
    </row>
    <row r="3" spans="2:5" x14ac:dyDescent="0.3">
      <c r="B3" s="45" t="s">
        <v>0</v>
      </c>
      <c r="C3" s="46"/>
      <c r="D3" s="46"/>
      <c r="E3" s="47"/>
    </row>
    <row r="4" spans="2:5" x14ac:dyDescent="0.3">
      <c r="B4" s="48" t="s">
        <v>45</v>
      </c>
      <c r="C4" s="49"/>
      <c r="D4" s="49"/>
      <c r="E4" s="50"/>
    </row>
    <row r="5" spans="2:5" ht="15" thickBot="1" x14ac:dyDescent="0.35">
      <c r="B5" s="51" t="s">
        <v>1</v>
      </c>
      <c r="C5" s="52"/>
      <c r="D5" s="52"/>
      <c r="E5" s="53"/>
    </row>
    <row r="6" spans="2:5" x14ac:dyDescent="0.3">
      <c r="B6" s="54" t="s">
        <v>2</v>
      </c>
      <c r="C6" s="3" t="s">
        <v>3</v>
      </c>
      <c r="D6" s="56" t="s">
        <v>4</v>
      </c>
      <c r="E6" s="3" t="s">
        <v>5</v>
      </c>
    </row>
    <row r="7" spans="2:5" ht="15" thickBot="1" x14ac:dyDescent="0.35">
      <c r="B7" s="55"/>
      <c r="C7" s="4" t="s">
        <v>6</v>
      </c>
      <c r="D7" s="57"/>
      <c r="E7" s="4" t="s">
        <v>7</v>
      </c>
    </row>
    <row r="8" spans="2:5" x14ac:dyDescent="0.3">
      <c r="B8" s="27" t="s">
        <v>8</v>
      </c>
      <c r="C8" s="5">
        <f>SUM(C9:C11)</f>
        <v>49255662</v>
      </c>
      <c r="D8" s="5">
        <f t="shared" ref="D8:E8" si="0">SUM(D9:D11)</f>
        <v>53802621</v>
      </c>
      <c r="E8" s="5">
        <f t="shared" si="0"/>
        <v>54002017</v>
      </c>
    </row>
    <row r="9" spans="2:5" x14ac:dyDescent="0.3">
      <c r="B9" s="28" t="s">
        <v>9</v>
      </c>
      <c r="C9" s="33">
        <v>49255662</v>
      </c>
      <c r="D9" s="33">
        <v>53802621</v>
      </c>
      <c r="E9" s="33">
        <v>54002017</v>
      </c>
    </row>
    <row r="10" spans="2: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12</v>
      </c>
      <c r="C12" s="5">
        <f>SUM(C13+C14)</f>
        <v>52755662</v>
      </c>
      <c r="D12" s="5">
        <f>SUM(D13+D14)</f>
        <v>50638393</v>
      </c>
      <c r="E12" s="5">
        <f>SUM(E13+E14)</f>
        <v>49187260</v>
      </c>
    </row>
    <row r="13" spans="2:5" ht="22.8" x14ac:dyDescent="0.3">
      <c r="B13" s="28" t="s">
        <v>13</v>
      </c>
      <c r="C13" s="33">
        <v>52755662</v>
      </c>
      <c r="D13" s="33">
        <v>50638393</v>
      </c>
      <c r="E13" s="33">
        <v>49187260</v>
      </c>
    </row>
    <row r="14" spans="2:5" ht="22.8" x14ac:dyDescent="0.3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2.8" x14ac:dyDescent="0.3">
      <c r="B16" s="28" t="s">
        <v>16</v>
      </c>
      <c r="C16" s="35">
        <v>0</v>
      </c>
      <c r="D16" s="33">
        <v>0</v>
      </c>
      <c r="E16" s="33">
        <v>0</v>
      </c>
    </row>
    <row r="17" spans="2:5" ht="22.8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-3500000</v>
      </c>
      <c r="D18" s="5">
        <f t="shared" ref="D18:E18" si="2">D8-D12+D15</f>
        <v>3164228</v>
      </c>
      <c r="E18" s="5">
        <f t="shared" si="2"/>
        <v>4814757</v>
      </c>
    </row>
    <row r="19" spans="2:5" ht="24" x14ac:dyDescent="0.3">
      <c r="B19" s="27" t="s">
        <v>19</v>
      </c>
      <c r="C19" s="5">
        <f>C18-C11</f>
        <v>-3500000</v>
      </c>
      <c r="D19" s="5">
        <f t="shared" ref="D19:E19" si="3">D18-D11</f>
        <v>3164228</v>
      </c>
      <c r="E19" s="5">
        <f t="shared" si="3"/>
        <v>4814757</v>
      </c>
    </row>
    <row r="20" spans="2:5" ht="24.6" thickBot="1" x14ac:dyDescent="0.35">
      <c r="B20" s="29" t="s">
        <v>20</v>
      </c>
      <c r="C20" s="7">
        <f>C19-C15</f>
        <v>-3500000</v>
      </c>
      <c r="D20" s="7">
        <f t="shared" ref="D20:E20" si="4">D19-D15</f>
        <v>3164228</v>
      </c>
      <c r="E20" s="7">
        <f t="shared" si="4"/>
        <v>4814757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8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-3500000</v>
      </c>
      <c r="D27" s="5">
        <f t="shared" ref="D27:E27" si="6">D20+D24</f>
        <v>3164228</v>
      </c>
      <c r="E27" s="5">
        <f t="shared" si="6"/>
        <v>4814757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" thickBot="1" x14ac:dyDescent="0.35">
      <c r="B32" s="55"/>
      <c r="C32" s="55"/>
      <c r="D32" s="55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" thickBot="1" x14ac:dyDescent="0.35">
      <c r="B40" s="59"/>
      <c r="C40" s="61"/>
      <c r="D40" s="61"/>
      <c r="E40" s="61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" thickBot="1" x14ac:dyDescent="0.35">
      <c r="B44" s="55"/>
      <c r="C44" s="20" t="s">
        <v>22</v>
      </c>
      <c r="D44" s="55"/>
      <c r="E44" s="20" t="s">
        <v>23</v>
      </c>
    </row>
    <row r="45" spans="2:5" x14ac:dyDescent="0.3">
      <c r="B45" s="15" t="s">
        <v>36</v>
      </c>
      <c r="C45" s="22">
        <f>C9</f>
        <v>49255662</v>
      </c>
      <c r="D45" s="22">
        <f t="shared" ref="D45:E45" si="10">D9</f>
        <v>53802621</v>
      </c>
      <c r="E45" s="22">
        <f t="shared" si="10"/>
        <v>54002017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52755662</v>
      </c>
      <c r="D49" s="22">
        <f t="shared" ref="D49:E49" si="14">D13</f>
        <v>50638393</v>
      </c>
      <c r="E49" s="22">
        <f t="shared" si="14"/>
        <v>49187260</v>
      </c>
    </row>
    <row r="50" spans="2:6" ht="22.8" x14ac:dyDescent="0.3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3">
      <c r="B51" s="27" t="s">
        <v>38</v>
      </c>
      <c r="C51" s="21">
        <f>C45+C46-C49+C50</f>
        <v>-3500000</v>
      </c>
      <c r="D51" s="21">
        <f t="shared" ref="D51:E51" si="16">D45+D46-D49+D50</f>
        <v>3164228</v>
      </c>
      <c r="E51" s="21">
        <f t="shared" si="16"/>
        <v>4814757</v>
      </c>
      <c r="F51" s="25"/>
    </row>
    <row r="52" spans="2:6" ht="24.6" thickBot="1" x14ac:dyDescent="0.35">
      <c r="B52" s="27" t="s">
        <v>39</v>
      </c>
      <c r="C52" s="21">
        <f>C51-C46</f>
        <v>-3500000</v>
      </c>
      <c r="D52" s="21">
        <f t="shared" ref="D52:E52" si="17">D51-D46</f>
        <v>3164228</v>
      </c>
      <c r="E52" s="21">
        <f t="shared" si="17"/>
        <v>4814757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" thickBot="1" x14ac:dyDescent="0.35">
      <c r="B56" s="55"/>
      <c r="C56" s="55"/>
      <c r="D56" s="55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2.8" x14ac:dyDescent="0.3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6" thickBot="1" x14ac:dyDescent="0.35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38"/>
      <c r="C66" s="39"/>
      <c r="D66" s="39"/>
      <c r="E66" s="39"/>
    </row>
    <row r="67" spans="2:18" s="40" customFormat="1" x14ac:dyDescent="0.3">
      <c r="B67" s="38"/>
      <c r="C67" s="39"/>
      <c r="D67" s="39"/>
      <c r="E67" s="39"/>
    </row>
    <row r="68" spans="2:18" s="40" customFormat="1" x14ac:dyDescent="0.3">
      <c r="B68" s="38"/>
      <c r="C68" s="39"/>
      <c r="D68" s="39"/>
      <c r="E68" s="39"/>
    </row>
    <row r="69" spans="2:18" s="40" customFormat="1" x14ac:dyDescent="0.3">
      <c r="B69" s="38"/>
      <c r="C69" s="39"/>
      <c r="D69" s="39"/>
      <c r="E69" s="39"/>
    </row>
    <row r="70" spans="2:18" s="40" customFormat="1" x14ac:dyDescent="0.3">
      <c r="B70" s="38"/>
      <c r="C70" s="39"/>
      <c r="D70" s="39"/>
      <c r="E70" s="39"/>
    </row>
    <row r="71" spans="2:18" s="40" customFormat="1" x14ac:dyDescent="0.3">
      <c r="B71" s="38"/>
      <c r="C71" s="39"/>
      <c r="D71" s="39"/>
      <c r="E71" s="39"/>
    </row>
    <row r="72" spans="2:18" s="40" customFormat="1" x14ac:dyDescent="0.3">
      <c r="B72" s="38"/>
      <c r="C72" s="39"/>
      <c r="D72" s="39"/>
      <c r="E72" s="39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JMAS-44</cp:lastModifiedBy>
  <cp:lastPrinted>2022-02-03T16:54:33Z</cp:lastPrinted>
  <dcterms:created xsi:type="dcterms:W3CDTF">2020-01-08T20:37:56Z</dcterms:created>
  <dcterms:modified xsi:type="dcterms:W3CDTF">2022-02-03T16:54:35Z</dcterms:modified>
</cp:coreProperties>
</file>